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epartments\МТО\ДОГОВОРА\2026\Клининг\для договора\Проект договора с приложениями 2026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Лист1!$A$1:$O$26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/>
  <c r="D5" i="1" l="1"/>
  <c r="K14" i="1" l="1"/>
  <c r="D6" i="1"/>
  <c r="F7" i="1" l="1"/>
  <c r="M11" i="1"/>
  <c r="F11" i="1"/>
  <c r="O11" i="1"/>
  <c r="M9" i="1"/>
  <c r="F9" i="1"/>
  <c r="D9" i="1" s="1"/>
  <c r="O7" i="1"/>
  <c r="F4" i="1"/>
  <c r="D4" i="1" s="1"/>
  <c r="K4" i="1"/>
  <c r="D11" i="1" l="1"/>
  <c r="D7" i="1"/>
</calcChain>
</file>

<file path=xl/sharedStrings.xml><?xml version="1.0" encoding="utf-8"?>
<sst xmlns="http://schemas.openxmlformats.org/spreadsheetml/2006/main" count="45" uniqueCount="35">
  <si>
    <t>№ п/п</t>
  </si>
  <si>
    <t>Адрес объекта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</si>
  <si>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</si>
  <si>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</si>
  <si>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</si>
  <si>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</si>
  <si>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</si>
  <si>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</si>
  <si>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</si>
  <si>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</si>
  <si>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</si>
  <si>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</si>
  <si>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</si>
  <si>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</si>
  <si>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</si>
  <si>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</si>
  <si>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</t>
  </si>
  <si>
    <t>Программа 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</si>
  <si>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</si>
  <si>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</si>
  <si>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Заказчик</t>
  </si>
  <si>
    <t xml:space="preserve">Исполнитель
</t>
  </si>
  <si>
    <t>Саратовская область, г.Саратов, ул.Чернышевского, д.52А</t>
  </si>
  <si>
    <t>Саратовская область, г.Саратов, ул.Московская, д.66</t>
  </si>
  <si>
    <t>Саратовская область, г.Саратов, ул. им. Тархова С.Ф., д. 29 Б, пом. №2</t>
  </si>
  <si>
    <t>Саратовская область, г.Саратов, ул. Ипподромная, д.2</t>
  </si>
  <si>
    <t xml:space="preserve"> (помещения) охраны</t>
  </si>
  <si>
    <t>___________</t>
  </si>
  <si>
    <t>Директор филиала  АО "ЭнергосбыТ Плюс"________</t>
  </si>
  <si>
    <t>Лодянов И.А.</t>
  </si>
  <si>
    <t>Саратовская область, г.Балаково,Трнавская, д.48</t>
  </si>
  <si>
    <t>Саратовская область, г.Саратов, ул.Энтузиастов,18А</t>
  </si>
  <si>
    <t>прилегающая территория</t>
  </si>
  <si>
    <t>47.4</t>
  </si>
  <si>
    <t>Приложение 1 к Техническому заданию Площади убираемых помещений и прилегающих территорий, объемы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</si>
</sst>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2" borderId="0" xfId="0" applyFill="1"/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="85" zoomScaleNormal="85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13" sqref="B13"/>
    </sheetView>
  </sheetViews>
  <sheetFormatPr defaultRowHeight="15" x14ac:dyDescent="0.25"/>
  <cols>
    <col min="1" max="1" width="3.28515625" customWidth="1"/>
    <col min="2" max="2" width="34.140625" customWidth="1"/>
    <col min="3" max="3" width="21.28515625" customWidth="1"/>
    <col min="4" max="4" width="11.7109375" customWidth="1"/>
    <col min="5" max="5" width="14.5703125" customWidth="1"/>
    <col min="6" max="15" width="11.7109375" customWidth="1"/>
  </cols>
  <sheetData>
    <row r="1" spans="1:15" ht="45" customHeight="1" thickBot="1" x14ac:dyDescent="0.3">
      <c r="B1" s="15" t="s">
        <v>34</v>
      </c>
    </row>
    <row r="2" spans="1:15" ht="15.75" thickBot="1" x14ac:dyDescent="0.3">
      <c r="A2" s="22" t="s">
        <v>0</v>
      </c>
      <c r="B2" s="24" t="s">
        <v>1</v>
      </c>
      <c r="C2" s="24" t="s">
        <v>14</v>
      </c>
      <c r="D2" s="17" t="s">
        <v>13</v>
      </c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32.25" thickBot="1" x14ac:dyDescent="0.3">
      <c r="A3" s="23"/>
      <c r="B3" s="25"/>
      <c r="C3" s="24"/>
      <c r="D3" s="6" t="s">
        <v>12</v>
      </c>
      <c r="E3" s="6" t="s">
        <v>2</v>
      </c>
      <c r="F3" s="6" t="s">
        <v>3</v>
      </c>
      <c r="G3" s="6" t="s">
        <v>9</v>
      </c>
      <c r="H3" s="6" t="s">
        <v>4</v>
      </c>
      <c r="I3" s="6" t="s">
        <v>5</v>
      </c>
      <c r="J3" s="6" t="s">
        <v>6</v>
      </c>
      <c r="K3" s="6" t="s">
        <v>7</v>
      </c>
      <c r="L3" s="6" t="s">
        <v>26</v>
      </c>
      <c r="M3" s="6" t="s">
        <v>8</v>
      </c>
      <c r="N3" s="6" t="s">
        <v>11</v>
      </c>
      <c r="O3" s="6" t="s">
        <v>10</v>
      </c>
    </row>
    <row r="4" spans="1:15" ht="15" customHeight="1" x14ac:dyDescent="0.25">
      <c r="A4" s="20">
        <v>1</v>
      </c>
      <c r="B4" s="18" t="s">
        <v>22</v>
      </c>
      <c r="C4" s="7" t="s">
        <v>16</v>
      </c>
      <c r="D4" s="7">
        <f>SUM(E4:O4)</f>
        <v>1322.8</v>
      </c>
      <c r="E4" s="7">
        <v>116.7</v>
      </c>
      <c r="F4" s="7">
        <f>679.6-20.6-11.7+95.55</f>
        <v>742.84999999999991</v>
      </c>
      <c r="G4" s="7"/>
      <c r="H4" s="7">
        <v>20.6</v>
      </c>
      <c r="I4" s="7"/>
      <c r="J4" s="7">
        <v>23.9</v>
      </c>
      <c r="K4" s="8">
        <f>200.95+34.1</f>
        <v>235.04999999999998</v>
      </c>
      <c r="L4" s="7">
        <v>11.7</v>
      </c>
      <c r="M4" s="7">
        <v>50.6</v>
      </c>
      <c r="N4" s="7">
        <v>10</v>
      </c>
      <c r="O4" s="7">
        <v>111.4</v>
      </c>
    </row>
    <row r="5" spans="1:15" x14ac:dyDescent="0.25">
      <c r="A5" s="27"/>
      <c r="B5" s="26"/>
      <c r="C5" s="7" t="s">
        <v>17</v>
      </c>
      <c r="D5" s="7">
        <f>SUM(E5:O5)</f>
        <v>88.1</v>
      </c>
      <c r="E5" s="7"/>
      <c r="F5" s="7">
        <v>25.7</v>
      </c>
      <c r="G5" s="7">
        <v>62.4</v>
      </c>
      <c r="H5" s="8"/>
      <c r="I5" s="8"/>
      <c r="J5" s="8"/>
      <c r="K5" s="8"/>
      <c r="L5" s="8"/>
      <c r="M5" s="8"/>
      <c r="N5" s="8"/>
      <c r="O5" s="8"/>
    </row>
    <row r="6" spans="1:15" x14ac:dyDescent="0.25">
      <c r="A6" s="21"/>
      <c r="B6" s="19"/>
      <c r="C6" s="7" t="s">
        <v>32</v>
      </c>
      <c r="D6" s="7">
        <f>18.8+15</f>
        <v>33.799999999999997</v>
      </c>
      <c r="E6" s="7"/>
      <c r="F6" s="7"/>
      <c r="G6" s="7"/>
      <c r="H6" s="8"/>
      <c r="I6" s="8"/>
      <c r="J6" s="8"/>
      <c r="K6" s="8"/>
      <c r="L6" s="8"/>
      <c r="M6" s="8"/>
      <c r="N6" s="8"/>
      <c r="O6" s="8"/>
    </row>
    <row r="7" spans="1:15" ht="21" customHeight="1" x14ac:dyDescent="0.25">
      <c r="A7" s="20">
        <v>2</v>
      </c>
      <c r="B7" s="18" t="s">
        <v>23</v>
      </c>
      <c r="C7" s="7" t="s">
        <v>17</v>
      </c>
      <c r="D7" s="7">
        <f>SUM(E7:O7)</f>
        <v>304</v>
      </c>
      <c r="E7" s="7"/>
      <c r="F7" s="7">
        <f>108.2+24.5</f>
        <v>132.69999999999999</v>
      </c>
      <c r="G7" s="7">
        <v>51</v>
      </c>
      <c r="H7" s="8"/>
      <c r="I7" s="8">
        <v>14.9</v>
      </c>
      <c r="J7" s="8"/>
      <c r="K7" s="8">
        <v>50.3</v>
      </c>
      <c r="L7" s="8"/>
      <c r="M7" s="8">
        <v>4.4000000000000004</v>
      </c>
      <c r="N7" s="8">
        <v>8.1</v>
      </c>
      <c r="O7" s="8">
        <f>5.9+21.6+15.1</f>
        <v>42.6</v>
      </c>
    </row>
    <row r="8" spans="1:15" x14ac:dyDescent="0.25">
      <c r="A8" s="21"/>
      <c r="B8" s="19"/>
      <c r="C8" s="7" t="s">
        <v>32</v>
      </c>
      <c r="D8" s="7" t="s">
        <v>33</v>
      </c>
      <c r="E8" s="7"/>
      <c r="F8" s="7"/>
      <c r="G8" s="7"/>
      <c r="H8" s="8"/>
      <c r="I8" s="8"/>
      <c r="J8" s="8"/>
      <c r="K8" s="8"/>
      <c r="L8" s="8"/>
      <c r="M8" s="8"/>
      <c r="N8" s="8"/>
      <c r="O8" s="8"/>
    </row>
    <row r="9" spans="1:15" ht="21" customHeight="1" x14ac:dyDescent="0.25">
      <c r="A9" s="20">
        <v>3</v>
      </c>
      <c r="B9" s="18" t="s">
        <v>25</v>
      </c>
      <c r="C9" s="7" t="s">
        <v>17</v>
      </c>
      <c r="D9" s="7">
        <f>SUM(E9:O9)</f>
        <v>124</v>
      </c>
      <c r="E9" s="9"/>
      <c r="F9" s="9">
        <f>98.5-70.6</f>
        <v>27.900000000000006</v>
      </c>
      <c r="G9" s="9">
        <v>70.599999999999994</v>
      </c>
      <c r="H9" s="10"/>
      <c r="I9" s="8">
        <v>6.2</v>
      </c>
      <c r="J9" s="8"/>
      <c r="K9" s="8"/>
      <c r="L9" s="8"/>
      <c r="M9" s="8">
        <f>2.9+2.6</f>
        <v>5.5</v>
      </c>
      <c r="N9" s="8">
        <v>2</v>
      </c>
      <c r="O9" s="8">
        <v>11.8</v>
      </c>
    </row>
    <row r="10" spans="1:15" x14ac:dyDescent="0.25">
      <c r="A10" s="21"/>
      <c r="B10" s="19"/>
      <c r="C10" s="7" t="s">
        <v>32</v>
      </c>
      <c r="D10" s="7">
        <v>10</v>
      </c>
      <c r="E10" s="9"/>
      <c r="F10" s="9"/>
      <c r="G10" s="9"/>
      <c r="H10" s="10"/>
      <c r="I10" s="8"/>
      <c r="J10" s="8"/>
      <c r="K10" s="8"/>
      <c r="L10" s="8"/>
      <c r="M10" s="8"/>
      <c r="N10" s="8"/>
      <c r="O10" s="8"/>
    </row>
    <row r="11" spans="1:15" ht="21" customHeight="1" x14ac:dyDescent="0.25">
      <c r="A11" s="20">
        <v>4</v>
      </c>
      <c r="B11" s="18" t="s">
        <v>24</v>
      </c>
      <c r="C11" s="7" t="s">
        <v>17</v>
      </c>
      <c r="D11" s="7">
        <f>SUM(F11:O11)</f>
        <v>339.69999999999993</v>
      </c>
      <c r="E11" s="9"/>
      <c r="F11" s="9">
        <f>92.6+37.3</f>
        <v>129.89999999999998</v>
      </c>
      <c r="G11" s="9">
        <v>100.2</v>
      </c>
      <c r="H11" s="10"/>
      <c r="I11" s="8">
        <v>1.8</v>
      </c>
      <c r="J11" s="8"/>
      <c r="K11" s="8">
        <v>44.6</v>
      </c>
      <c r="L11" s="8"/>
      <c r="M11" s="8">
        <f>7.5+4.7</f>
        <v>12.2</v>
      </c>
      <c r="N11" s="8">
        <v>3.9</v>
      </c>
      <c r="O11" s="8">
        <f>30+21.8-4.7</f>
        <v>47.099999999999994</v>
      </c>
    </row>
    <row r="12" spans="1:15" x14ac:dyDescent="0.25">
      <c r="A12" s="21"/>
      <c r="B12" s="19"/>
      <c r="C12" s="7" t="s">
        <v>32</v>
      </c>
      <c r="D12" s="7">
        <v>30</v>
      </c>
      <c r="E12" s="9"/>
      <c r="F12" s="9"/>
      <c r="G12" s="9"/>
      <c r="H12" s="10"/>
      <c r="I12" s="8"/>
      <c r="J12" s="8"/>
      <c r="K12" s="8"/>
      <c r="L12" s="8"/>
      <c r="M12" s="8"/>
      <c r="N12" s="8"/>
      <c r="O12" s="8"/>
    </row>
    <row r="13" spans="1:15" ht="21" x14ac:dyDescent="0.25">
      <c r="A13" s="5">
        <v>5</v>
      </c>
      <c r="B13" s="14" t="s">
        <v>31</v>
      </c>
      <c r="C13" s="7" t="s">
        <v>17</v>
      </c>
      <c r="D13" s="7">
        <f>SUM(E13:O13)</f>
        <v>107.8</v>
      </c>
      <c r="E13" s="9"/>
      <c r="F13" s="9">
        <v>20.5</v>
      </c>
      <c r="G13" s="9">
        <v>80.2</v>
      </c>
      <c r="H13" s="10"/>
      <c r="I13" s="8"/>
      <c r="J13" s="8"/>
      <c r="K13" s="8"/>
      <c r="L13" s="8"/>
      <c r="M13" s="8">
        <v>4.0999999999999996</v>
      </c>
      <c r="N13" s="8">
        <v>3</v>
      </c>
      <c r="O13" s="8"/>
    </row>
    <row r="14" spans="1:15" ht="21" customHeight="1" x14ac:dyDescent="0.25">
      <c r="A14" s="13">
        <v>6</v>
      </c>
      <c r="B14" s="14" t="s">
        <v>30</v>
      </c>
      <c r="C14" s="7" t="s">
        <v>17</v>
      </c>
      <c r="D14" s="7">
        <f>SUM(E14:O14)</f>
        <v>339.99999999999994</v>
      </c>
      <c r="E14" s="9"/>
      <c r="F14" s="9">
        <v>262.89999999999998</v>
      </c>
      <c r="G14" s="9"/>
      <c r="H14" s="10"/>
      <c r="I14" s="8"/>
      <c r="J14" s="8"/>
      <c r="K14" s="8">
        <f>9+10.2</f>
        <v>19.2</v>
      </c>
      <c r="L14" s="8"/>
      <c r="M14" s="8">
        <v>4.3</v>
      </c>
      <c r="N14" s="8">
        <v>2.7</v>
      </c>
      <c r="O14" s="8">
        <v>50.9</v>
      </c>
    </row>
    <row r="15" spans="1:15" ht="21" x14ac:dyDescent="0.25">
      <c r="A15" s="12">
        <v>7</v>
      </c>
      <c r="B15" s="16" t="s">
        <v>22</v>
      </c>
      <c r="C15" s="7" t="s">
        <v>17</v>
      </c>
      <c r="D15" s="7">
        <v>129.6</v>
      </c>
      <c r="E15" s="7"/>
      <c r="F15" s="7">
        <v>90.4</v>
      </c>
      <c r="G15" s="7"/>
      <c r="H15" s="8"/>
      <c r="I15" s="8"/>
      <c r="J15" s="8"/>
      <c r="K15" s="8">
        <v>16.5</v>
      </c>
      <c r="L15" s="8"/>
      <c r="M15" s="8">
        <v>5.3</v>
      </c>
      <c r="N15" s="8"/>
      <c r="O15" s="8">
        <v>17.399999999999999</v>
      </c>
    </row>
    <row r="16" spans="1:15" x14ac:dyDescent="0.25">
      <c r="A16" s="1" t="s">
        <v>15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5">
      <c r="A17" s="1" t="s">
        <v>18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1" t="s">
        <v>19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5">
      <c r="A19" s="1"/>
    </row>
    <row r="20" spans="1:15" x14ac:dyDescent="0.25">
      <c r="A20" s="1"/>
    </row>
    <row r="21" spans="1:15" ht="18.75" x14ac:dyDescent="0.3">
      <c r="B21" s="3" t="s">
        <v>21</v>
      </c>
      <c r="J21" s="4" t="s">
        <v>20</v>
      </c>
    </row>
    <row r="22" spans="1:15" x14ac:dyDescent="0.25">
      <c r="B22" s="2"/>
      <c r="J22" s="2" t="s">
        <v>28</v>
      </c>
      <c r="N22" t="s">
        <v>27</v>
      </c>
      <c r="O22" t="s">
        <v>29</v>
      </c>
    </row>
    <row r="23" spans="1:15" x14ac:dyDescent="0.25">
      <c r="B23" s="2"/>
    </row>
  </sheetData>
  <mergeCells count="12">
    <mergeCell ref="D2:O2"/>
    <mergeCell ref="B11:B12"/>
    <mergeCell ref="A11:A12"/>
    <mergeCell ref="A2:A3"/>
    <mergeCell ref="B2:B3"/>
    <mergeCell ref="C2:C3"/>
    <mergeCell ref="B4:B6"/>
    <mergeCell ref="A4:A6"/>
    <mergeCell ref="B7:B8"/>
    <mergeCell ref="A7:A8"/>
    <mergeCell ref="B9:B10"/>
    <mergeCell ref="A9:A10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Чурляева Ирина Николаевна</cp:lastModifiedBy>
  <cp:lastPrinted>2021-06-11T09:03:47Z</cp:lastPrinted>
  <dcterms:created xsi:type="dcterms:W3CDTF">2017-09-01T03:11:15Z</dcterms:created>
  <dcterms:modified xsi:type="dcterms:W3CDTF">2025-10-01T08:46:27Z</dcterms:modified>
</cp:coreProperties>
</file>